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10" windowWidth="14805" windowHeight="7605"/>
  </bookViews>
  <sheets>
    <sheet name="на 2019 год с ЦИТ" sheetId="6" r:id="rId1"/>
    <sheet name="на 2019 год без ЦИТ" sheetId="7" r:id="rId2"/>
  </sheets>
  <calcPr calcId="145621"/>
</workbook>
</file>

<file path=xl/calcChain.xml><?xml version="1.0" encoding="utf-8"?>
<calcChain xmlns="http://schemas.openxmlformats.org/spreadsheetml/2006/main">
  <c r="L29" i="6" l="1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H9" i="6"/>
  <c r="H5" i="6"/>
  <c r="H4" i="6" s="1"/>
  <c r="H3" i="6" s="1"/>
  <c r="B9" i="7" l="1"/>
  <c r="B5" i="7"/>
  <c r="B4" i="7" s="1"/>
  <c r="B3" i="7" s="1"/>
  <c r="B9" i="6"/>
  <c r="B4" i="6"/>
  <c r="B3" i="6" s="1"/>
  <c r="B5" i="6"/>
</calcChain>
</file>

<file path=xl/sharedStrings.xml><?xml version="1.0" encoding="utf-8"?>
<sst xmlns="http://schemas.openxmlformats.org/spreadsheetml/2006/main" count="91" uniqueCount="31">
  <si>
    <t>Минпечати РД (012)</t>
  </si>
  <si>
    <t>Средства массовой информации</t>
  </si>
  <si>
    <t>социально-значимые расходы, 
из них:</t>
  </si>
  <si>
    <t>оплата труда</t>
  </si>
  <si>
    <t>начисления</t>
  </si>
  <si>
    <t>коммунальные и услуги связи учреждений</t>
  </si>
  <si>
    <t>остальные матзатраты,
в том числе:</t>
  </si>
  <si>
    <t>налоги</t>
  </si>
  <si>
    <t>транспортные расходы</t>
  </si>
  <si>
    <t>газетная бумага</t>
  </si>
  <si>
    <t>трансляция телеканала "Спутниковое телевидение Дагестана" в пакете 
"Триколор ТВ"</t>
  </si>
  <si>
    <t>ГСМ</t>
  </si>
  <si>
    <t>аренда</t>
  </si>
  <si>
    <t>Расходы ФГУП "Космическая связь" 
для доставки ТВ сигнала</t>
  </si>
  <si>
    <t>расходы на трансляцию телеканала 
РГВК "Дагестан" по республике</t>
  </si>
  <si>
    <t>размещение и обслуживание ретрансляторов</t>
  </si>
  <si>
    <t>безопасность сайта 
РИА "Дагестан"</t>
  </si>
  <si>
    <t>услуги по содержанию имущества</t>
  </si>
  <si>
    <t xml:space="preserve">охрана РГВК Дагестан </t>
  </si>
  <si>
    <t>прочие матзатраты</t>
  </si>
  <si>
    <t>Целевые программы:</t>
  </si>
  <si>
    <t>выпуск собраний сочинений и произведений Фазу Гамзатовны Алиевой</t>
  </si>
  <si>
    <t>Бюджет на 2019 год и на плановый период 2020 и 2021 годов</t>
  </si>
  <si>
    <t>Проект бюджета
на 2019 г.</t>
  </si>
  <si>
    <t>типографские услуги (17798,5)</t>
  </si>
  <si>
    <t>создание контента на
радио "Страна гор"</t>
  </si>
  <si>
    <t>услуги радиочастотного центра (ФГУП "РТПЦ")</t>
  </si>
  <si>
    <t>на продвижение в сети интернет актуальных материалов о РД</t>
  </si>
  <si>
    <t>Министерства, ведомства РД</t>
  </si>
  <si>
    <t xml:space="preserve">Авторский гонорар; экспедирование и доставка; </t>
  </si>
  <si>
    <t>ЦИТ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</si>
</sst>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i/>
      <u/>
      <sz val="12"/>
      <name val="Arial Cyr"/>
      <charset val="204"/>
    </font>
    <font>
      <sz val="12"/>
      <color theme="1"/>
      <name val="Calibri"/>
      <family val="2"/>
      <scheme val="minor"/>
    </font>
    <font>
      <b/>
      <i/>
      <sz val="12"/>
      <name val="Arial Cyr"/>
      <charset val="204"/>
    </font>
    <font>
      <b/>
      <sz val="12"/>
      <name val="Arial Cyr"/>
      <charset val="204"/>
    </font>
    <font>
      <i/>
      <sz val="12"/>
      <name val="Arial Cyr"/>
      <charset val="204"/>
    </font>
    <font>
      <sz val="12"/>
      <name val="Arial Cyr"/>
      <charset val="204"/>
    </font>
    <font>
      <b/>
      <sz val="12"/>
      <color rgb="FFFF0000"/>
      <name val="Arial Cyr"/>
      <charset val="204"/>
    </font>
    <font>
      <b/>
      <sz val="12"/>
      <color theme="9"/>
      <name val="Arial Cyr"/>
      <charset val="204"/>
    </font>
    <font>
      <b/>
      <sz val="12"/>
      <color theme="3" tint="0.39997558519241921"/>
      <name val="Arial Cyr"/>
      <charset val="204"/>
    </font>
    <font>
      <b/>
      <sz val="12"/>
      <color theme="5" tint="-0.249977111117893"/>
      <name val="Arial Cyr"/>
      <charset val="204"/>
    </font>
    <font>
      <b/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5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4" fontId="7" fillId="0" borderId="1" xfId="0" applyNumberFormat="1" applyFont="1" applyBorder="1"/>
    <xf numFmtId="49" fontId="8" fillId="0" borderId="1" xfId="0" applyNumberFormat="1" applyFont="1" applyBorder="1" applyAlignment="1">
      <alignment wrapText="1"/>
    </xf>
    <xf numFmtId="4" fontId="9" fillId="0" borderId="1" xfId="0" applyNumberFormat="1" applyFont="1" applyBorder="1"/>
    <xf numFmtId="4" fontId="10" fillId="0" borderId="1" xfId="0" applyNumberFormat="1" applyFont="1" applyBorder="1"/>
    <xf numFmtId="4" fontId="5" fillId="0" borderId="0" xfId="0" applyNumberFormat="1" applyFont="1"/>
    <xf numFmtId="4" fontId="11" fillId="0" borderId="1" xfId="0" applyNumberFormat="1" applyFont="1" applyBorder="1"/>
    <xf numFmtId="4" fontId="12" fillId="0" borderId="1" xfId="0" applyNumberFormat="1" applyFont="1" applyBorder="1"/>
    <xf numFmtId="4" fontId="13" fillId="0" borderId="1" xfId="0" applyNumberFormat="1" applyFont="1" applyBorder="1"/>
    <xf numFmtId="4" fontId="7" fillId="7" borderId="1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topLeftCell="A19" workbookViewId="0">
      <selection activeCell="G28" sqref="G28:H29"/>
    </sheetView>
  </sheetViews>
  <sheetFormatPr defaultColWidth="8.85546875" defaultRowHeight="15.75" x14ac:dyDescent="0.25"/>
  <cols>
    <col min="1" max="1" width="52.28515625" style="10" customWidth="1"/>
    <col min="2" max="2" width="26.7109375" style="10" customWidth="1"/>
    <col min="3" max="3" width="34" style="10" hidden="1" customWidth="1"/>
    <col min="4" max="4" width="17.42578125" style="10" hidden="1" customWidth="1"/>
    <col min="5" max="5" width="15.5703125" style="10" hidden="1" customWidth="1"/>
    <col min="6" max="6" width="9.85546875" style="10" hidden="1" customWidth="1"/>
    <col min="7" max="7" width="50" style="10" customWidth="1"/>
    <col min="8" max="8" width="32.140625" style="10" customWidth="1"/>
    <col min="9" max="9" width="0.140625" style="10" customWidth="1"/>
    <col min="10" max="11" width="8.85546875" style="10" hidden="1" customWidth="1"/>
    <col min="12" max="13" width="17.85546875" style="10" customWidth="1"/>
    <col min="14" max="16384" width="8.85546875" style="10"/>
  </cols>
  <sheetData>
    <row r="1" spans="1:12" ht="25.9" customHeight="1" x14ac:dyDescent="0.3">
      <c r="A1" s="22" t="s">
        <v>22</v>
      </c>
      <c r="B1" s="22"/>
      <c r="C1" s="22"/>
      <c r="D1" s="22"/>
      <c r="E1" s="22"/>
      <c r="G1" s="22" t="s">
        <v>22</v>
      </c>
      <c r="H1" s="22"/>
      <c r="I1" s="22"/>
      <c r="J1" s="22"/>
      <c r="K1" s="22"/>
      <c r="L1" s="23" t="s">
        <v>30</v>
      </c>
    </row>
    <row r="2" spans="1:12" ht="37.9" customHeight="1" x14ac:dyDescent="0.25">
      <c r="A2" s="1" t="s">
        <v>28</v>
      </c>
      <c r="B2" s="12" t="s">
        <v>23</v>
      </c>
      <c r="C2" s="12"/>
      <c r="D2" s="12"/>
      <c r="E2" s="12"/>
      <c r="G2" s="1" t="s">
        <v>28</v>
      </c>
      <c r="H2" s="12" t="s">
        <v>23</v>
      </c>
      <c r="I2" s="12"/>
      <c r="J2" s="12"/>
      <c r="K2" s="12"/>
    </row>
    <row r="3" spans="1:12" x14ac:dyDescent="0.25">
      <c r="A3" s="2" t="s">
        <v>0</v>
      </c>
      <c r="B3" s="13">
        <f>B4</f>
        <v>498379.8</v>
      </c>
      <c r="C3" s="14"/>
      <c r="D3" s="15"/>
      <c r="E3" s="15"/>
      <c r="G3" s="2" t="s">
        <v>0</v>
      </c>
      <c r="H3" s="13">
        <f>H4</f>
        <v>469628.6</v>
      </c>
      <c r="I3" s="14"/>
      <c r="J3" s="15"/>
      <c r="K3" s="15"/>
      <c r="L3" s="17">
        <f>B3-H3</f>
        <v>28751.200000000012</v>
      </c>
    </row>
    <row r="4" spans="1:12" x14ac:dyDescent="0.25">
      <c r="A4" s="3" t="s">
        <v>1</v>
      </c>
      <c r="B4" s="13">
        <f>B5+B9</f>
        <v>498379.8</v>
      </c>
      <c r="C4" s="14"/>
      <c r="D4" s="15"/>
      <c r="E4" s="15"/>
      <c r="G4" s="3" t="s">
        <v>1</v>
      </c>
      <c r="H4" s="13">
        <f>H5+H9</f>
        <v>469628.6</v>
      </c>
      <c r="I4" s="14"/>
      <c r="J4" s="15"/>
      <c r="K4" s="15"/>
      <c r="L4" s="17">
        <f t="shared" ref="L4:L29" si="0">B4-H4</f>
        <v>28751.200000000012</v>
      </c>
    </row>
    <row r="5" spans="1:12" ht="31.5" x14ac:dyDescent="0.25">
      <c r="A5" s="4" t="s">
        <v>2</v>
      </c>
      <c r="B5" s="13">
        <f>B6+B7+B8</f>
        <v>321141.7</v>
      </c>
      <c r="C5" s="14"/>
      <c r="D5" s="15"/>
      <c r="E5" s="15"/>
      <c r="G5" s="4" t="s">
        <v>2</v>
      </c>
      <c r="H5" s="13">
        <f>H6+H7+H8</f>
        <v>304425</v>
      </c>
      <c r="I5" s="14"/>
      <c r="J5" s="15"/>
      <c r="K5" s="15"/>
      <c r="L5" s="17">
        <f t="shared" si="0"/>
        <v>16716.700000000012</v>
      </c>
    </row>
    <row r="6" spans="1:12" x14ac:dyDescent="0.25">
      <c r="A6" s="9" t="s">
        <v>3</v>
      </c>
      <c r="B6" s="16">
        <v>238151.8</v>
      </c>
      <c r="C6" s="14"/>
      <c r="D6" s="15"/>
      <c r="E6" s="15"/>
      <c r="G6" s="9" t="s">
        <v>3</v>
      </c>
      <c r="H6" s="16">
        <v>226909</v>
      </c>
      <c r="I6" s="14"/>
      <c r="J6" s="15"/>
      <c r="K6" s="15"/>
      <c r="L6" s="17">
        <f t="shared" si="0"/>
        <v>11242.799999999988</v>
      </c>
    </row>
    <row r="7" spans="1:12" x14ac:dyDescent="0.25">
      <c r="A7" s="5" t="s">
        <v>4</v>
      </c>
      <c r="B7" s="16">
        <v>73946.100000000006</v>
      </c>
      <c r="C7" s="14"/>
      <c r="D7" s="15"/>
      <c r="E7" s="15"/>
      <c r="G7" s="5" t="s">
        <v>4</v>
      </c>
      <c r="H7" s="16">
        <v>70551</v>
      </c>
      <c r="I7" s="14"/>
      <c r="J7" s="15"/>
      <c r="K7" s="15"/>
      <c r="L7" s="17">
        <f t="shared" si="0"/>
        <v>3395.1000000000058</v>
      </c>
    </row>
    <row r="8" spans="1:12" ht="31.5" x14ac:dyDescent="0.25">
      <c r="A8" s="6" t="s">
        <v>5</v>
      </c>
      <c r="B8" s="16">
        <v>9043.7999999999993</v>
      </c>
      <c r="C8" s="14"/>
      <c r="D8" s="15"/>
      <c r="E8" s="15"/>
      <c r="G8" s="6" t="s">
        <v>5</v>
      </c>
      <c r="H8" s="16">
        <v>6965</v>
      </c>
      <c r="I8" s="14"/>
      <c r="J8" s="15"/>
      <c r="K8" s="15"/>
      <c r="L8" s="17">
        <f t="shared" si="0"/>
        <v>2078.7999999999993</v>
      </c>
    </row>
    <row r="9" spans="1:12" ht="31.5" x14ac:dyDescent="0.25">
      <c r="A9" s="7" t="s">
        <v>6</v>
      </c>
      <c r="B9" s="16">
        <f>B10+B11+B12+B13+B14+B15+B16+B17+B18+B19+B20+B21+B22+B23+B24+B25+B26+B27+B28</f>
        <v>177238.09999999998</v>
      </c>
      <c r="C9" s="14"/>
      <c r="D9" s="15"/>
      <c r="E9" s="15"/>
      <c r="F9" s="17"/>
      <c r="G9" s="7" t="s">
        <v>6</v>
      </c>
      <c r="H9" s="16">
        <f>H10+H11+H12+H13+H14+H15+H16+H17+H18+H19+H20+H21+H22+H23+H24+H25+H26+H27</f>
        <v>165203.59999999998</v>
      </c>
      <c r="I9" s="14"/>
      <c r="J9" s="15"/>
      <c r="K9" s="15"/>
      <c r="L9" s="17">
        <f t="shared" si="0"/>
        <v>12034.5</v>
      </c>
    </row>
    <row r="10" spans="1:12" x14ac:dyDescent="0.25">
      <c r="A10" s="8" t="s">
        <v>7</v>
      </c>
      <c r="B10" s="18">
        <v>3668.3</v>
      </c>
      <c r="C10" s="14"/>
      <c r="D10" s="15"/>
      <c r="E10" s="15"/>
      <c r="G10" s="8" t="s">
        <v>7</v>
      </c>
      <c r="H10" s="18">
        <v>3668.3</v>
      </c>
      <c r="I10" s="14"/>
      <c r="J10" s="15"/>
      <c r="K10" s="15"/>
      <c r="L10" s="17">
        <f t="shared" si="0"/>
        <v>0</v>
      </c>
    </row>
    <row r="11" spans="1:12" x14ac:dyDescent="0.25">
      <c r="A11" s="8" t="s">
        <v>8</v>
      </c>
      <c r="B11" s="18">
        <v>1742.9</v>
      </c>
      <c r="C11" s="14"/>
      <c r="D11" s="15"/>
      <c r="E11" s="15"/>
      <c r="G11" s="8" t="s">
        <v>8</v>
      </c>
      <c r="H11" s="18">
        <v>1575</v>
      </c>
      <c r="I11" s="14"/>
      <c r="J11" s="15"/>
      <c r="K11" s="15"/>
      <c r="L11" s="17">
        <f t="shared" si="0"/>
        <v>167.90000000000009</v>
      </c>
    </row>
    <row r="12" spans="1:12" x14ac:dyDescent="0.25">
      <c r="A12" s="9" t="s">
        <v>9</v>
      </c>
      <c r="B12" s="18">
        <v>13068.3</v>
      </c>
      <c r="C12" s="14"/>
      <c r="D12" s="15"/>
      <c r="E12" s="15"/>
      <c r="G12" s="9" t="s">
        <v>9</v>
      </c>
      <c r="H12" s="18">
        <v>13068.3</v>
      </c>
      <c r="I12" s="14"/>
      <c r="J12" s="15"/>
      <c r="K12" s="15"/>
      <c r="L12" s="17">
        <f t="shared" si="0"/>
        <v>0</v>
      </c>
    </row>
    <row r="13" spans="1:12" x14ac:dyDescent="0.25">
      <c r="A13" s="9" t="s">
        <v>24</v>
      </c>
      <c r="B13" s="18">
        <v>31057</v>
      </c>
      <c r="C13" s="14"/>
      <c r="D13" s="15"/>
      <c r="E13" s="15"/>
      <c r="G13" s="9" t="s">
        <v>24</v>
      </c>
      <c r="H13" s="18">
        <v>31057</v>
      </c>
      <c r="I13" s="14"/>
      <c r="J13" s="15"/>
      <c r="K13" s="15"/>
      <c r="L13" s="17">
        <f t="shared" si="0"/>
        <v>0</v>
      </c>
    </row>
    <row r="14" spans="1:12" ht="63" x14ac:dyDescent="0.25">
      <c r="A14" s="8" t="s">
        <v>10</v>
      </c>
      <c r="B14" s="19">
        <v>24780</v>
      </c>
      <c r="C14" s="14"/>
      <c r="D14" s="15"/>
      <c r="E14" s="15"/>
      <c r="F14" s="17"/>
      <c r="G14" s="8" t="s">
        <v>10</v>
      </c>
      <c r="H14" s="19">
        <v>24780</v>
      </c>
      <c r="I14" s="14"/>
      <c r="J14" s="15"/>
      <c r="K14" s="15"/>
      <c r="L14" s="17">
        <f t="shared" si="0"/>
        <v>0</v>
      </c>
    </row>
    <row r="15" spans="1:12" ht="47.25" x14ac:dyDescent="0.25">
      <c r="A15" s="8" t="s">
        <v>13</v>
      </c>
      <c r="B15" s="19">
        <v>6679.2</v>
      </c>
      <c r="C15" s="14"/>
      <c r="D15" s="15"/>
      <c r="E15" s="15"/>
      <c r="F15" s="17"/>
      <c r="G15" s="8" t="s">
        <v>13</v>
      </c>
      <c r="H15" s="19">
        <v>6679.2</v>
      </c>
      <c r="I15" s="14"/>
      <c r="J15" s="15"/>
      <c r="K15" s="15"/>
      <c r="L15" s="17">
        <f t="shared" si="0"/>
        <v>0</v>
      </c>
    </row>
    <row r="16" spans="1:12" ht="27" customHeight="1" x14ac:dyDescent="0.25">
      <c r="A16" s="8" t="s">
        <v>26</v>
      </c>
      <c r="B16" s="19">
        <v>13200</v>
      </c>
      <c r="C16" s="14"/>
      <c r="D16" s="15"/>
      <c r="E16" s="15"/>
      <c r="G16" s="8" t="s">
        <v>26</v>
      </c>
      <c r="H16" s="19">
        <v>13200</v>
      </c>
      <c r="I16" s="14"/>
      <c r="J16" s="15"/>
      <c r="K16" s="15"/>
      <c r="L16" s="17">
        <f t="shared" si="0"/>
        <v>0</v>
      </c>
    </row>
    <row r="17" spans="1:12" ht="47.25" x14ac:dyDescent="0.25">
      <c r="A17" s="9" t="s">
        <v>14</v>
      </c>
      <c r="B17" s="19">
        <v>2712</v>
      </c>
      <c r="C17" s="14"/>
      <c r="D17" s="15"/>
      <c r="E17" s="15"/>
      <c r="G17" s="9" t="s">
        <v>14</v>
      </c>
      <c r="H17" s="19">
        <v>2712</v>
      </c>
      <c r="I17" s="14"/>
      <c r="J17" s="15"/>
      <c r="K17" s="15"/>
      <c r="L17" s="17">
        <f t="shared" si="0"/>
        <v>0</v>
      </c>
    </row>
    <row r="18" spans="1:12" ht="31.5" x14ac:dyDescent="0.25">
      <c r="A18" s="9" t="s">
        <v>15</v>
      </c>
      <c r="B18" s="13">
        <v>0</v>
      </c>
      <c r="C18" s="14"/>
      <c r="D18" s="15"/>
      <c r="E18" s="15"/>
      <c r="G18" s="9" t="s">
        <v>15</v>
      </c>
      <c r="H18" s="13">
        <v>0</v>
      </c>
      <c r="I18" s="14"/>
      <c r="J18" s="15"/>
      <c r="K18" s="15"/>
      <c r="L18" s="17">
        <f t="shared" si="0"/>
        <v>0</v>
      </c>
    </row>
    <row r="19" spans="1:12" ht="31.5" x14ac:dyDescent="0.25">
      <c r="A19" s="8" t="s">
        <v>25</v>
      </c>
      <c r="B19" s="19">
        <v>1670.4</v>
      </c>
      <c r="C19" s="14"/>
      <c r="D19" s="15"/>
      <c r="E19" s="15"/>
      <c r="G19" s="8" t="s">
        <v>25</v>
      </c>
      <c r="H19" s="19">
        <v>1670.4</v>
      </c>
      <c r="I19" s="14"/>
      <c r="J19" s="15"/>
      <c r="K19" s="15"/>
      <c r="L19" s="17">
        <f t="shared" si="0"/>
        <v>0</v>
      </c>
    </row>
    <row r="20" spans="1:12" x14ac:dyDescent="0.25">
      <c r="A20" s="8" t="s">
        <v>18</v>
      </c>
      <c r="B20" s="19">
        <v>2756</v>
      </c>
      <c r="C20" s="14"/>
      <c r="D20" s="15"/>
      <c r="E20" s="15"/>
      <c r="G20" s="8" t="s">
        <v>18</v>
      </c>
      <c r="H20" s="19">
        <v>2756</v>
      </c>
      <c r="I20" s="14"/>
      <c r="J20" s="15"/>
      <c r="K20" s="15"/>
      <c r="L20" s="17">
        <f t="shared" si="0"/>
        <v>0</v>
      </c>
    </row>
    <row r="21" spans="1:12" ht="31.5" x14ac:dyDescent="0.25">
      <c r="A21" s="9" t="s">
        <v>16</v>
      </c>
      <c r="B21" s="19">
        <v>4370</v>
      </c>
      <c r="C21" s="14"/>
      <c r="D21" s="15"/>
      <c r="E21" s="15"/>
      <c r="G21" s="9" t="s">
        <v>16</v>
      </c>
      <c r="H21" s="19">
        <v>4370</v>
      </c>
      <c r="I21" s="14"/>
      <c r="J21" s="15"/>
      <c r="K21" s="15"/>
      <c r="L21" s="17">
        <f t="shared" si="0"/>
        <v>0</v>
      </c>
    </row>
    <row r="22" spans="1:12" ht="31.5" x14ac:dyDescent="0.25">
      <c r="A22" s="9" t="s">
        <v>27</v>
      </c>
      <c r="B22" s="19">
        <v>8487.2000000000007</v>
      </c>
      <c r="C22" s="14"/>
      <c r="D22" s="15"/>
      <c r="E22" s="15"/>
      <c r="F22" s="17"/>
      <c r="G22" s="9" t="s">
        <v>27</v>
      </c>
      <c r="H22" s="19">
        <v>8487.2000000000007</v>
      </c>
      <c r="I22" s="14"/>
      <c r="J22" s="15"/>
      <c r="K22" s="15"/>
      <c r="L22" s="17">
        <f t="shared" si="0"/>
        <v>0</v>
      </c>
    </row>
    <row r="23" spans="1:12" x14ac:dyDescent="0.25">
      <c r="A23" s="8" t="s">
        <v>17</v>
      </c>
      <c r="B23" s="13">
        <v>15444</v>
      </c>
      <c r="C23" s="14"/>
      <c r="D23" s="15"/>
      <c r="E23" s="15"/>
      <c r="G23" s="8" t="s">
        <v>17</v>
      </c>
      <c r="H23" s="13">
        <v>15038</v>
      </c>
      <c r="I23" s="14"/>
      <c r="J23" s="15"/>
      <c r="K23" s="15"/>
      <c r="L23" s="17">
        <f t="shared" si="0"/>
        <v>406</v>
      </c>
    </row>
    <row r="24" spans="1:12" x14ac:dyDescent="0.25">
      <c r="A24" s="8" t="s">
        <v>11</v>
      </c>
      <c r="B24" s="20">
        <v>2696.1</v>
      </c>
      <c r="C24" s="14"/>
      <c r="D24" s="15"/>
      <c r="E24" s="15"/>
      <c r="G24" s="8" t="s">
        <v>11</v>
      </c>
      <c r="H24" s="20">
        <v>2572</v>
      </c>
      <c r="I24" s="14"/>
      <c r="J24" s="15"/>
      <c r="K24" s="15"/>
      <c r="L24" s="17">
        <f t="shared" si="0"/>
        <v>124.09999999999991</v>
      </c>
    </row>
    <row r="25" spans="1:12" x14ac:dyDescent="0.25">
      <c r="A25" s="8" t="s">
        <v>12</v>
      </c>
      <c r="B25" s="13">
        <v>1927.9</v>
      </c>
      <c r="C25" s="14"/>
      <c r="D25" s="15"/>
      <c r="E25" s="15"/>
      <c r="G25" s="8" t="s">
        <v>12</v>
      </c>
      <c r="H25" s="13">
        <v>1927.9</v>
      </c>
      <c r="I25" s="14"/>
      <c r="J25" s="15"/>
      <c r="K25" s="15"/>
      <c r="L25" s="17">
        <f t="shared" si="0"/>
        <v>0</v>
      </c>
    </row>
    <row r="26" spans="1:12" ht="22.15" customHeight="1" x14ac:dyDescent="0.25">
      <c r="A26" s="9" t="s">
        <v>29</v>
      </c>
      <c r="B26" s="19">
        <v>6709.3</v>
      </c>
      <c r="C26" s="14"/>
      <c r="D26" s="15"/>
      <c r="E26" s="15"/>
      <c r="G26" s="9" t="s">
        <v>29</v>
      </c>
      <c r="H26" s="19">
        <v>6709.3</v>
      </c>
      <c r="I26" s="14"/>
      <c r="J26" s="15"/>
      <c r="K26" s="15"/>
      <c r="L26" s="17">
        <f t="shared" si="0"/>
        <v>0</v>
      </c>
    </row>
    <row r="27" spans="1:12" ht="22.5" customHeight="1" x14ac:dyDescent="0.25">
      <c r="A27" s="9" t="s">
        <v>19</v>
      </c>
      <c r="B27" s="21">
        <v>30214.5</v>
      </c>
      <c r="C27" s="14"/>
      <c r="D27" s="15"/>
      <c r="E27" s="15"/>
      <c r="G27" s="9" t="s">
        <v>19</v>
      </c>
      <c r="H27" s="21">
        <v>24933</v>
      </c>
      <c r="I27" s="14"/>
      <c r="J27" s="15"/>
      <c r="K27" s="15"/>
      <c r="L27" s="17">
        <f t="shared" si="0"/>
        <v>5281.5</v>
      </c>
    </row>
    <row r="28" spans="1:12" ht="26.25" customHeight="1" x14ac:dyDescent="0.25">
      <c r="A28" s="7" t="s">
        <v>20</v>
      </c>
      <c r="B28" s="21">
        <v>6055</v>
      </c>
      <c r="C28" s="14"/>
      <c r="D28" s="15"/>
      <c r="E28" s="15"/>
      <c r="G28" s="7" t="s">
        <v>20</v>
      </c>
      <c r="H28" s="21">
        <v>6055</v>
      </c>
      <c r="L28" s="17">
        <f t="shared" si="0"/>
        <v>0</v>
      </c>
    </row>
    <row r="29" spans="1:12" ht="31.5" x14ac:dyDescent="0.25">
      <c r="A29" s="8" t="s">
        <v>21</v>
      </c>
      <c r="B29" s="13">
        <v>6055</v>
      </c>
      <c r="C29" s="14"/>
      <c r="D29" s="15"/>
      <c r="E29" s="15"/>
      <c r="G29" s="8" t="s">
        <v>21</v>
      </c>
      <c r="H29" s="13">
        <v>6055</v>
      </c>
      <c r="L29" s="17">
        <f t="shared" si="0"/>
        <v>0</v>
      </c>
    </row>
    <row r="31" spans="1:12" x14ac:dyDescent="0.25">
      <c r="A31" s="11"/>
      <c r="B31" s="17"/>
    </row>
  </sheetData>
  <mergeCells count="2">
    <mergeCell ref="A1:E1"/>
    <mergeCell ref="G1:K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13" workbookViewId="0">
      <selection activeCell="A28" sqref="A28:B29"/>
    </sheetView>
  </sheetViews>
  <sheetFormatPr defaultColWidth="8.85546875" defaultRowHeight="15.75" x14ac:dyDescent="0.25"/>
  <cols>
    <col min="1" max="1" width="52.28515625" style="10" customWidth="1"/>
    <col min="2" max="2" width="26.7109375" style="10" customWidth="1"/>
    <col min="3" max="3" width="34" style="10" hidden="1" customWidth="1"/>
    <col min="4" max="4" width="17.42578125" style="10" hidden="1" customWidth="1"/>
    <col min="5" max="5" width="15.5703125" style="10" hidden="1" customWidth="1"/>
    <col min="6" max="6" width="9.85546875" style="10" hidden="1" customWidth="1"/>
    <col min="7" max="16384" width="8.85546875" style="10"/>
  </cols>
  <sheetData>
    <row r="1" spans="1:6" ht="25.9" customHeight="1" x14ac:dyDescent="0.25">
      <c r="A1" s="22" t="s">
        <v>22</v>
      </c>
      <c r="B1" s="22"/>
      <c r="C1" s="22"/>
      <c r="D1" s="22"/>
      <c r="E1" s="22"/>
    </row>
    <row r="2" spans="1:6" ht="37.9" customHeight="1" x14ac:dyDescent="0.25">
      <c r="A2" s="1" t="s">
        <v>28</v>
      </c>
      <c r="B2" s="12" t="s">
        <v>23</v>
      </c>
      <c r="C2" s="12"/>
      <c r="D2" s="12"/>
      <c r="E2" s="12"/>
    </row>
    <row r="3" spans="1:6" x14ac:dyDescent="0.25">
      <c r="A3" s="2" t="s">
        <v>0</v>
      </c>
      <c r="B3" s="13">
        <f>B4</f>
        <v>469628.6</v>
      </c>
      <c r="C3" s="14"/>
      <c r="D3" s="15"/>
      <c r="E3" s="15"/>
    </row>
    <row r="4" spans="1:6" x14ac:dyDescent="0.25">
      <c r="A4" s="3" t="s">
        <v>1</v>
      </c>
      <c r="B4" s="13">
        <f>B5+B9</f>
        <v>469628.6</v>
      </c>
      <c r="C4" s="14"/>
      <c r="D4" s="15"/>
      <c r="E4" s="15"/>
    </row>
    <row r="5" spans="1:6" ht="31.5" x14ac:dyDescent="0.25">
      <c r="A5" s="4" t="s">
        <v>2</v>
      </c>
      <c r="B5" s="13">
        <f>B6+B7+B8</f>
        <v>304425</v>
      </c>
      <c r="C5" s="14"/>
      <c r="D5" s="15"/>
      <c r="E5" s="15"/>
    </row>
    <row r="6" spans="1:6" x14ac:dyDescent="0.25">
      <c r="A6" s="9" t="s">
        <v>3</v>
      </c>
      <c r="B6" s="16">
        <v>226909</v>
      </c>
      <c r="C6" s="14"/>
      <c r="D6" s="15"/>
      <c r="E6" s="15"/>
    </row>
    <row r="7" spans="1:6" x14ac:dyDescent="0.25">
      <c r="A7" s="5" t="s">
        <v>4</v>
      </c>
      <c r="B7" s="16">
        <v>70551</v>
      </c>
      <c r="C7" s="14"/>
      <c r="D7" s="15"/>
      <c r="E7" s="15"/>
    </row>
    <row r="8" spans="1:6" x14ac:dyDescent="0.25">
      <c r="A8" s="6" t="s">
        <v>5</v>
      </c>
      <c r="B8" s="16">
        <v>6965</v>
      </c>
      <c r="C8" s="14"/>
      <c r="D8" s="15"/>
      <c r="E8" s="15"/>
    </row>
    <row r="9" spans="1:6" ht="31.5" x14ac:dyDescent="0.25">
      <c r="A9" s="7" t="s">
        <v>6</v>
      </c>
      <c r="B9" s="16">
        <f>B10+B11+B12+B13+B14+B15+B16+B17+B18+B19+B20+B21+B22+B23+B24+B25+B26+B27</f>
        <v>165203.59999999998</v>
      </c>
      <c r="C9" s="14"/>
      <c r="D9" s="15"/>
      <c r="E9" s="15"/>
      <c r="F9" s="17"/>
    </row>
    <row r="10" spans="1:6" x14ac:dyDescent="0.25">
      <c r="A10" s="8" t="s">
        <v>7</v>
      </c>
      <c r="B10" s="18">
        <v>3668.3</v>
      </c>
      <c r="C10" s="14"/>
      <c r="D10" s="15"/>
      <c r="E10" s="15"/>
    </row>
    <row r="11" spans="1:6" x14ac:dyDescent="0.25">
      <c r="A11" s="8" t="s">
        <v>8</v>
      </c>
      <c r="B11" s="18">
        <v>1575</v>
      </c>
      <c r="C11" s="14"/>
      <c r="D11" s="15"/>
      <c r="E11" s="15"/>
    </row>
    <row r="12" spans="1:6" x14ac:dyDescent="0.25">
      <c r="A12" s="9" t="s">
        <v>9</v>
      </c>
      <c r="B12" s="18">
        <v>13068.3</v>
      </c>
      <c r="C12" s="14"/>
      <c r="D12" s="15"/>
      <c r="E12" s="15"/>
    </row>
    <row r="13" spans="1:6" x14ac:dyDescent="0.25">
      <c r="A13" s="9" t="s">
        <v>24</v>
      </c>
      <c r="B13" s="18">
        <v>31057</v>
      </c>
      <c r="C13" s="14"/>
      <c r="D13" s="15"/>
      <c r="E13" s="15"/>
    </row>
    <row r="14" spans="1:6" ht="47.25" x14ac:dyDescent="0.25">
      <c r="A14" s="8" t="s">
        <v>10</v>
      </c>
      <c r="B14" s="19">
        <v>24780</v>
      </c>
      <c r="C14" s="14"/>
      <c r="D14" s="15"/>
      <c r="E14" s="15"/>
      <c r="F14" s="17"/>
    </row>
    <row r="15" spans="1:6" ht="31.5" x14ac:dyDescent="0.25">
      <c r="A15" s="8" t="s">
        <v>13</v>
      </c>
      <c r="B15" s="19">
        <v>6679.2</v>
      </c>
      <c r="C15" s="14"/>
      <c r="D15" s="15"/>
      <c r="E15" s="15"/>
      <c r="F15" s="17"/>
    </row>
    <row r="16" spans="1:6" ht="27" customHeight="1" x14ac:dyDescent="0.25">
      <c r="A16" s="8" t="s">
        <v>26</v>
      </c>
      <c r="B16" s="19">
        <v>13200</v>
      </c>
      <c r="C16" s="14"/>
      <c r="D16" s="15"/>
      <c r="E16" s="15"/>
    </row>
    <row r="17" spans="1:6" ht="31.5" x14ac:dyDescent="0.25">
      <c r="A17" s="9" t="s">
        <v>14</v>
      </c>
      <c r="B17" s="19">
        <v>2712</v>
      </c>
      <c r="C17" s="14"/>
      <c r="D17" s="15"/>
      <c r="E17" s="15"/>
    </row>
    <row r="18" spans="1:6" x14ac:dyDescent="0.25">
      <c r="A18" s="9" t="s">
        <v>15</v>
      </c>
      <c r="B18" s="13">
        <v>0</v>
      </c>
      <c r="C18" s="14"/>
      <c r="D18" s="15"/>
      <c r="E18" s="15"/>
    </row>
    <row r="19" spans="1:6" ht="31.5" x14ac:dyDescent="0.25">
      <c r="A19" s="8" t="s">
        <v>25</v>
      </c>
      <c r="B19" s="19">
        <v>1670.4</v>
      </c>
      <c r="C19" s="14"/>
      <c r="D19" s="15"/>
      <c r="E19" s="15"/>
    </row>
    <row r="20" spans="1:6" x14ac:dyDescent="0.25">
      <c r="A20" s="8" t="s">
        <v>18</v>
      </c>
      <c r="B20" s="19">
        <v>2756</v>
      </c>
      <c r="C20" s="14"/>
      <c r="D20" s="15"/>
      <c r="E20" s="15"/>
    </row>
    <row r="21" spans="1:6" ht="31.5" x14ac:dyDescent="0.25">
      <c r="A21" s="9" t="s">
        <v>16</v>
      </c>
      <c r="B21" s="19">
        <v>4370</v>
      </c>
      <c r="C21" s="14"/>
      <c r="D21" s="15"/>
      <c r="E21" s="15"/>
    </row>
    <row r="22" spans="1:6" ht="31.5" x14ac:dyDescent="0.25">
      <c r="A22" s="9" t="s">
        <v>27</v>
      </c>
      <c r="B22" s="19">
        <v>8487.2000000000007</v>
      </c>
      <c r="C22" s="14"/>
      <c r="D22" s="15"/>
      <c r="E22" s="15"/>
      <c r="F22" s="17"/>
    </row>
    <row r="23" spans="1:6" x14ac:dyDescent="0.25">
      <c r="A23" s="8" t="s">
        <v>17</v>
      </c>
      <c r="B23" s="13">
        <v>15038</v>
      </c>
      <c r="C23" s="14"/>
      <c r="D23" s="15"/>
      <c r="E23" s="15"/>
    </row>
    <row r="24" spans="1:6" x14ac:dyDescent="0.25">
      <c r="A24" s="8" t="s">
        <v>11</v>
      </c>
      <c r="B24" s="20">
        <v>2572</v>
      </c>
      <c r="C24" s="14"/>
      <c r="D24" s="15"/>
      <c r="E24" s="15"/>
    </row>
    <row r="25" spans="1:6" x14ac:dyDescent="0.25">
      <c r="A25" s="8" t="s">
        <v>12</v>
      </c>
      <c r="B25" s="13">
        <v>1927.9</v>
      </c>
      <c r="C25" s="14"/>
      <c r="D25" s="15"/>
      <c r="E25" s="15"/>
    </row>
    <row r="26" spans="1:6" ht="22.15" customHeight="1" x14ac:dyDescent="0.25">
      <c r="A26" s="9" t="s">
        <v>29</v>
      </c>
      <c r="B26" s="19">
        <v>6709.3</v>
      </c>
      <c r="C26" s="14"/>
      <c r="D26" s="15"/>
      <c r="E26" s="15"/>
    </row>
    <row r="27" spans="1:6" ht="28.5" customHeight="1" x14ac:dyDescent="0.25">
      <c r="A27" s="9" t="s">
        <v>19</v>
      </c>
      <c r="B27" s="21">
        <v>24933</v>
      </c>
      <c r="C27" s="14"/>
      <c r="D27" s="15"/>
      <c r="E27" s="15"/>
    </row>
    <row r="28" spans="1:6" ht="21.75" customHeight="1" x14ac:dyDescent="0.25">
      <c r="A28" s="7" t="s">
        <v>20</v>
      </c>
      <c r="B28" s="21">
        <v>6055</v>
      </c>
      <c r="C28" s="14"/>
      <c r="D28" s="15"/>
      <c r="E28" s="15"/>
    </row>
    <row r="29" spans="1:6" ht="32.25" customHeight="1" x14ac:dyDescent="0.25">
      <c r="A29" s="8" t="s">
        <v>21</v>
      </c>
      <c r="B29" s="13">
        <v>6055</v>
      </c>
      <c r="C29" s="14"/>
      <c r="D29" s="15"/>
      <c r="E29" s="15"/>
    </row>
    <row r="31" spans="1:6" x14ac:dyDescent="0.25">
      <c r="A31" s="11"/>
    </row>
  </sheetData>
  <mergeCells count="1"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на 2019 год с ЦИТ</vt:lpstr>
      <vt:lpstr>на 2019 год без ЦИТ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2018-08-23T11:52:48Z</dcterms:modified>
</cp:coreProperties>
</file>